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08 EFS CHOLET\E - DCE\07 - Appels d'offres envoyés\Document DCE ELEF 01.08.2025\DPGF EXCEL\"/>
    </mc:Choice>
  </mc:AlternateContent>
  <xr:revisionPtr revIDLastSave="0" documentId="13_ncr:1_{32BCF169-9F47-4853-BC35-5414A84588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6 PEINTURES REVETEMENTS" sheetId="1" r:id="rId1"/>
  </sheets>
  <definedNames>
    <definedName name="_xlnm.Print_Titles" localSheetId="0">'Lot N°06 PEINTURES REVETEMENTS'!$1:$2</definedName>
    <definedName name="_xlnm.Print_Area" localSheetId="0">'Lot N°06 PEINTURES REVETEMENTS'!$A$1:$F$82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1" i="1"/>
  <c r="F15" i="1"/>
  <c r="F20" i="1"/>
  <c r="F25" i="1"/>
  <c r="F29" i="1"/>
  <c r="F33" i="1" s="1"/>
  <c r="F37" i="1"/>
  <c r="F41" i="1"/>
  <c r="F45" i="1"/>
  <c r="F49" i="1"/>
  <c r="F54" i="1"/>
  <c r="F57" i="1"/>
  <c r="F61" i="1"/>
  <c r="F67" i="1"/>
  <c r="F68" i="1" s="1"/>
  <c r="F71" i="1"/>
  <c r="F75" i="1"/>
  <c r="B80" i="1"/>
  <c r="F50" i="1" l="1"/>
  <c r="F79" i="1" s="1"/>
  <c r="F80" i="1" l="1"/>
  <c r="F81" i="1" s="1"/>
</calcChain>
</file>

<file path=xl/sharedStrings.xml><?xml version="1.0" encoding="utf-8"?>
<sst xmlns="http://schemas.openxmlformats.org/spreadsheetml/2006/main" count="150" uniqueCount="150">
  <si>
    <t>U</t>
  </si>
  <si>
    <t>Qté Entreprise</t>
  </si>
  <si>
    <t>Prix en €</t>
  </si>
  <si>
    <t>Total en €</t>
  </si>
  <si>
    <t>PEINTURES REVETEMENTS DE MURS</t>
  </si>
  <si>
    <t>CH2</t>
  </si>
  <si>
    <t>246</t>
  </si>
  <si>
    <t>2</t>
  </si>
  <si>
    <t>PEINTURE INTERIEURE</t>
  </si>
  <si>
    <t>CH3</t>
  </si>
  <si>
    <t>2.1</t>
  </si>
  <si>
    <t>SUPPORT : BOIS</t>
  </si>
  <si>
    <t>CH4</t>
  </si>
  <si>
    <t>2.1.1</t>
  </si>
  <si>
    <t>Finition peinture</t>
  </si>
  <si>
    <t>CH5</t>
  </si>
  <si>
    <t xml:space="preserve">2.1.1.1 </t>
  </si>
  <si>
    <t>Peinture sur portes pré-peintes</t>
  </si>
  <si>
    <t>U</t>
  </si>
  <si>
    <t>ART</t>
  </si>
  <si>
    <t>000-C434</t>
  </si>
  <si>
    <t>Localisation :</t>
  </si>
  <si>
    <t>Ensemble des portes bois: existant et projet.</t>
  </si>
  <si>
    <t xml:space="preserve">2.1.1.2 </t>
  </si>
  <si>
    <t>Peinture sur huisseries bois</t>
  </si>
  <si>
    <t>ML</t>
  </si>
  <si>
    <t>ART</t>
  </si>
  <si>
    <t>000-C435</t>
  </si>
  <si>
    <t>Localisation :</t>
  </si>
  <si>
    <t>Ensemble des huisseries bois existant et projet</t>
  </si>
  <si>
    <t xml:space="preserve"> - Portes et châssis, hors ceux recevant une lasure</t>
  </si>
  <si>
    <t xml:space="preserve">2.1.1.3 </t>
  </si>
  <si>
    <t>Peinture sur plinthes bois</t>
  </si>
  <si>
    <t>ML</t>
  </si>
  <si>
    <t>ART</t>
  </si>
  <si>
    <t>000-C436</t>
  </si>
  <si>
    <t>Localisation :</t>
  </si>
  <si>
    <t>Localisation suivant plan</t>
  </si>
  <si>
    <t>Ensemble des plinthes des pièces recevant un revêtement en PVC: local info et bureau</t>
  </si>
  <si>
    <t>2.1.2</t>
  </si>
  <si>
    <t>Lasure</t>
  </si>
  <si>
    <t>CH5</t>
  </si>
  <si>
    <t xml:space="preserve">2.1.2.1 </t>
  </si>
  <si>
    <t>Lasure sur huisserie bois</t>
  </si>
  <si>
    <t>ML</t>
  </si>
  <si>
    <t>ART</t>
  </si>
  <si>
    <t>001-E537</t>
  </si>
  <si>
    <t>Localisation :</t>
  </si>
  <si>
    <t>Suivant plan et tableau récapitulatif des portes intérieures</t>
  </si>
  <si>
    <t>Repères 9, 10 et 11 y compris cadre porte a galandage et châssis vitrés attenants</t>
  </si>
  <si>
    <t>Total SUPPORT : BOIS</t>
  </si>
  <si>
    <t>STOT</t>
  </si>
  <si>
    <t>2.2</t>
  </si>
  <si>
    <t>SUPPORT : PAREMENTS EN  PLAQUES DE PLATRE (EXISTANT)</t>
  </si>
  <si>
    <t>CH4</t>
  </si>
  <si>
    <t>2.2.1</t>
  </si>
  <si>
    <t>Lissage et mise en peinture sur toile de verre existante</t>
  </si>
  <si>
    <t>CH5</t>
  </si>
  <si>
    <t xml:space="preserve">2.2.1.1 </t>
  </si>
  <si>
    <t>Peinture acrylique sur parois existantes -  aspect de finition satinée - finition B</t>
  </si>
  <si>
    <t>M2</t>
  </si>
  <si>
    <t>ART</t>
  </si>
  <si>
    <t>001-E516</t>
  </si>
  <si>
    <t>Localisation :</t>
  </si>
  <si>
    <t>Ensemble des subjectiles en plaque de plâtre existants: cloisons, doublages, habillages de poteaux etc..</t>
  </si>
  <si>
    <t>Total SUPPORT : PAREMENTS EN  PLAQUES DE PLATRE (EXISTANT)</t>
  </si>
  <si>
    <t>STOT</t>
  </si>
  <si>
    <t>2.3</t>
  </si>
  <si>
    <t>SUPPORT : PAREMENTS EN  PLAQUES DE PLATRE (PROJET)</t>
  </si>
  <si>
    <t>CH4</t>
  </si>
  <si>
    <t>2.3.1</t>
  </si>
  <si>
    <t>Peinture acrylique</t>
  </si>
  <si>
    <t>CH5</t>
  </si>
  <si>
    <t xml:space="preserve">2.3.1.1 </t>
  </si>
  <si>
    <t>Peinture acrylique sur parois aspect de finition satinée - finition B</t>
  </si>
  <si>
    <t>M2</t>
  </si>
  <si>
    <t>ART</t>
  </si>
  <si>
    <t>000-C443</t>
  </si>
  <si>
    <t>Localisation :</t>
  </si>
  <si>
    <t>Ensemble des subjectiles en plaque de plâtre projet</t>
  </si>
  <si>
    <t>Total SUPPORT : PAREMENTS EN  PLAQUES DE PLATRE (PROJET)</t>
  </si>
  <si>
    <t>STOT</t>
  </si>
  <si>
    <t>2.4</t>
  </si>
  <si>
    <t>SUPPORT PVC</t>
  </si>
  <si>
    <t>CH4</t>
  </si>
  <si>
    <t>2.4.1</t>
  </si>
  <si>
    <t>Peinture sur canalisations</t>
  </si>
  <si>
    <t>CH5</t>
  </si>
  <si>
    <t xml:space="preserve">2.4.1.1 </t>
  </si>
  <si>
    <t>Peinture sur canalisations</t>
  </si>
  <si>
    <t>FT</t>
  </si>
  <si>
    <t>ART</t>
  </si>
  <si>
    <t>004-B113</t>
  </si>
  <si>
    <t>Localisation :</t>
  </si>
  <si>
    <t>Ensemble des canalisations apparente du projet</t>
  </si>
  <si>
    <t>Total SUPPORT PVC</t>
  </si>
  <si>
    <t>STOT</t>
  </si>
  <si>
    <t>Total PEINTURE INTERIEURE</t>
  </si>
  <si>
    <t>STOT</t>
  </si>
  <si>
    <t>3</t>
  </si>
  <si>
    <t>REVETEMENTS INTERIEURS</t>
  </si>
  <si>
    <t>CH3</t>
  </si>
  <si>
    <t>3.1</t>
  </si>
  <si>
    <t>REVETEMENTS MURAUX</t>
  </si>
  <si>
    <t>CH4</t>
  </si>
  <si>
    <t xml:space="preserve">3.1.1 </t>
  </si>
  <si>
    <t>Revêtement mural stratifié décoratif</t>
  </si>
  <si>
    <t>M2</t>
  </si>
  <si>
    <t>ART</t>
  </si>
  <si>
    <t>001-E518</t>
  </si>
  <si>
    <t>Localisation :</t>
  </si>
  <si>
    <t>Suivant repérage des plans d’aménagement intérieur</t>
  </si>
  <si>
    <t xml:space="preserve">3.1.2 </t>
  </si>
  <si>
    <t>Revêtement mural de protection sur une hauteur de 90 cm</t>
  </si>
  <si>
    <t>M2</t>
  </si>
  <si>
    <t>ART</t>
  </si>
  <si>
    <t>001-E517</t>
  </si>
  <si>
    <t>Localisation :</t>
  </si>
  <si>
    <t>Dans le SAS</t>
  </si>
  <si>
    <t xml:space="preserve"> - Protection sur doublages, cloisons et portes sur une hauteur de 90 cm</t>
  </si>
  <si>
    <t xml:space="preserve">3.1.3 </t>
  </si>
  <si>
    <t>Revêtement mural de protection sur agencement</t>
  </si>
  <si>
    <t>M2</t>
  </si>
  <si>
    <t>ART</t>
  </si>
  <si>
    <t>001-E564</t>
  </si>
  <si>
    <t>Localisation :</t>
  </si>
  <si>
    <t>Agencement A: en crédence 2 cotés (y compris sur panneau stratifié)</t>
  </si>
  <si>
    <t>Agencement D: en crédence 2 cotés</t>
  </si>
  <si>
    <t>Agencement E: en crédence 3 cotés</t>
  </si>
  <si>
    <t>Total REVETEMENTS MURAUX</t>
  </si>
  <si>
    <t>STOT</t>
  </si>
  <si>
    <t>Total REVETEMENTS INTERIEURS</t>
  </si>
  <si>
    <t>STOT</t>
  </si>
  <si>
    <t>4</t>
  </si>
  <si>
    <t>NETTOYAGE DE FIN DE CHANTIER</t>
  </si>
  <si>
    <t>CH3</t>
  </si>
  <si>
    <t xml:space="preserve">4.1 </t>
  </si>
  <si>
    <t>Nettoyage complet avant réception</t>
  </si>
  <si>
    <t>FT</t>
  </si>
  <si>
    <t>ART</t>
  </si>
  <si>
    <t>000-C465</t>
  </si>
  <si>
    <t>Localisation :</t>
  </si>
  <si>
    <t>Ensemble du plateau y compris balcon</t>
  </si>
  <si>
    <t>Total NETTOYAGE DE FIN DE CHANTIER</t>
  </si>
  <si>
    <t>STOT</t>
  </si>
  <si>
    <t>Montant HT du Lot N°06 PEINTURES REVETEMENTS DE MURS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</si>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</sst>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;\-#,##0.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12509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8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2" fillId="3" borderId="4" xfId="1" applyFont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2" xfId="1" applyFont="1" applyFill="1" applyBorder="1">
      <alignment horizontal="left" vertical="top" wrapText="1"/>
    </xf>
    <xf numFmtId="0" fontId="5" fillId="2" borderId="10" xfId="10" applyBorder="1">
      <alignment horizontal="left" vertical="top" wrapText="1"/>
    </xf>
    <xf numFmtId="0" fontId="22" fillId="3" borderId="12" xfId="1" applyFont="1" applyFill="1" applyBorder="1">
      <alignment horizontal="left" vertical="top" wrapText="1"/>
    </xf>
    <xf numFmtId="0" fontId="5" fillId="0" borderId="10" xfId="14" applyFill="1" applyBorder="1">
      <alignment horizontal="left" vertical="top" wrapText="1"/>
    </xf>
    <xf numFmtId="0" fontId="22" fillId="3" borderId="9" xfId="1" applyFont="1" applyFill="1" applyBorder="1">
      <alignment horizontal="left" vertical="top" wrapText="1"/>
    </xf>
    <xf numFmtId="0" fontId="5" fillId="0" borderId="7" xfId="18" applyFill="1" applyBorder="1">
      <alignment horizontal="left" vertical="top" wrapText="1"/>
    </xf>
    <xf numFmtId="0" fontId="1" fillId="0" borderId="15" xfId="1" applyFill="1" applyBorder="1">
      <alignment horizontal="left" vertical="top" wrapText="1"/>
    </xf>
    <xf numFmtId="0" fontId="9" fillId="0" borderId="17" xfId="26" applyFill="1" applyBorder="1">
      <alignment horizontal="left" vertical="top" wrapText="1"/>
    </xf>
    <xf numFmtId="0" fontId="0" fillId="0" borderId="6" xfId="0" applyFill="1" applyBorder="1" applyAlignment="1" applyProtection="1">
      <alignment horizontal="left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6" xfId="0" applyNumberFormat="1" applyFill="1" applyBorder="1" applyAlignment="1" applyProtection="1">
      <alignment horizontal="right" vertical="top" wrapText="1"/>
      <protection locked="0"/>
    </xf>
    <xf numFmtId="0" fontId="23" fillId="0" borderId="15" xfId="0" applyFont="1" applyFill="1" applyBorder="1" applyAlignment="1">
      <alignment horizontal="left" vertical="top" wrapText="1"/>
    </xf>
    <xf numFmtId="0" fontId="13" fillId="0" borderId="17" xfId="35" applyFill="1" applyBorder="1">
      <alignment horizontal="left" vertical="top" wrapText="1"/>
    </xf>
    <xf numFmtId="0" fontId="16" fillId="0" borderId="17" xfId="38" applyFill="1" applyBorder="1">
      <alignment horizontal="left" vertical="top" wrapText="1"/>
    </xf>
    <xf numFmtId="0" fontId="22" fillId="3" borderId="15" xfId="1" applyFont="1" applyFill="1" applyBorder="1">
      <alignment horizontal="left" vertical="top" wrapText="1"/>
    </xf>
    <xf numFmtId="0" fontId="5" fillId="0" borderId="17" xfId="18" applyFill="1" applyBorder="1">
      <alignment horizontal="left" vertical="top" wrapText="1"/>
    </xf>
    <xf numFmtId="0" fontId="23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22" fillId="0" borderId="12" xfId="17" applyFont="1" applyFill="1" applyBorder="1">
      <alignment horizontal="left" vertical="top" wrapText="1"/>
    </xf>
    <xf numFmtId="0" fontId="8" fillId="0" borderId="10" xfId="17" applyFill="1" applyBorder="1">
      <alignment horizontal="left" vertical="top" wrapText="1"/>
    </xf>
    <xf numFmtId="164" fontId="0" fillId="0" borderId="16" xfId="0" applyNumberFormat="1" applyFill="1" applyBorder="1" applyAlignment="1">
      <alignment horizontal="right" vertical="top" wrapText="1"/>
    </xf>
    <xf numFmtId="0" fontId="23" fillId="0" borderId="12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166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5" xfId="0" applyNumberFormat="1" applyFill="1" applyBorder="1" applyAlignment="1">
      <alignment horizontal="right" vertical="top" wrapText="1"/>
    </xf>
    <xf numFmtId="0" fontId="22" fillId="2" borderId="12" xfId="13" applyFont="1" applyBorder="1">
      <alignment horizontal="left" vertical="top" wrapText="1"/>
    </xf>
    <xf numFmtId="0" fontId="5" fillId="2" borderId="10" xfId="13" applyBorder="1">
      <alignment horizontal="left" vertical="top" wrapText="1"/>
    </xf>
    <xf numFmtId="164" fontId="0" fillId="0" borderId="11" xfId="0" applyNumberFormat="1" applyFill="1" applyBorder="1" applyAlignment="1">
      <alignment horizontal="right" vertical="top" wrapText="1"/>
    </xf>
    <xf numFmtId="0" fontId="0" fillId="0" borderId="13" xfId="0" applyFill="1" applyBorder="1" applyAlignment="1">
      <alignment horizontal="left" vertical="top" wrapText="1"/>
    </xf>
    <xf numFmtId="0" fontId="1" fillId="0" borderId="9" xfId="1" applyFill="1" applyBorder="1">
      <alignment horizontal="left" vertical="top" wrapText="1"/>
    </xf>
    <xf numFmtId="0" fontId="9" fillId="0" borderId="7" xfId="26" applyFill="1" applyBorder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23" fillId="0" borderId="9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216000</xdr:colOff>
      <xdr:row>0</xdr:row>
      <xdr:rowOff>0</xdr:rowOff>
    </xdr:from>
    <xdr:to>
      <xdr:col>4</xdr:col>
      <xdr:colOff>432000</xdr:colOff>
      <xdr:row>0</xdr:row>
      <xdr:rowOff>790575</xdr:rowOff>
    </xdr:to>
    <xdr:sp macro="" textlink="">
      <xdr:nvSpPr>
        <xdr:cNvPr id="3" name="Forme1"/>
        <xdr:cNvSpPr/>
      </xdr:nvSpPr>
      <xdr:spPr>
        <a:xfrm>
          <a:off x="863700" y="0"/>
          <a:ext cx="4359375" cy="790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N°2025-EFS-CPDL391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AMENAGEMENT DE LOCAUX TERTIAIRES EN UNE MAISON DU DON POUR L'EFS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14 Boulevard du Général Faidherbe - 49300 - Cholet</a:t>
          </a:r>
        </a:p>
        <a:p>
          <a:pPr algn="l"/>
          <a:r>
            <a:rPr lang="fr-FR" sz="1000" b="1" i="0">
              <a:solidFill>
                <a:srgbClr val="003366"/>
              </a:solidFill>
              <a:latin typeface="Century Gothic"/>
            </a:rPr>
            <a:t>Lot N°06 PEINTURES REVETEMENTS DE MURS</a:t>
          </a:r>
        </a:p>
      </xdr:txBody>
    </xdr:sp>
    <xdr:clientData/>
  </xdr:twoCellAnchor>
  <xdr:twoCellAnchor editAs="absolute">
    <xdr:from>
      <xdr:col>0</xdr:col>
      <xdr:colOff>206475</xdr:colOff>
      <xdr:row>0</xdr:row>
      <xdr:rowOff>122433</xdr:rowOff>
    </xdr:from>
    <xdr:to>
      <xdr:col>0</xdr:col>
      <xdr:colOff>602475</xdr:colOff>
      <xdr:row>0</xdr:row>
      <xdr:rowOff>513737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475" y="122433"/>
          <a:ext cx="396000" cy="391304"/>
        </a:xfrm>
        <a:prstGeom prst="rect">
          <a:avLst/>
        </a:prstGeom>
      </xdr:spPr>
    </xdr:pic>
    <xdr:clientData/>
  </xdr:twoCellAnchor>
  <xdr:twoCellAnchor editAs="absolute">
    <xdr:from>
      <xdr:col>3</xdr:col>
      <xdr:colOff>684000</xdr:colOff>
      <xdr:row>0</xdr:row>
      <xdr:rowOff>0</xdr:rowOff>
    </xdr:from>
    <xdr:to>
      <xdr:col>6</xdr:col>
      <xdr:colOff>36000</xdr:colOff>
      <xdr:row>0</xdr:row>
      <xdr:rowOff>453913</xdr:rowOff>
    </xdr:to>
    <xdr:sp macro="" textlink="">
      <xdr:nvSpPr>
        <xdr:cNvPr id="5" name="Forme3"/>
        <xdr:cNvSpPr/>
      </xdr:nvSpPr>
      <xdr:spPr>
        <a:xfrm>
          <a:off x="4760700" y="0"/>
          <a:ext cx="1628475" cy="453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66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CC0000"/>
              </a:solidFill>
              <a:latin typeface="Century Gothic"/>
            </a:rPr>
            <a:t>01/08/2025</a:t>
          </a:r>
        </a:p>
      </xdr:txBody>
    </xdr:sp>
    <xdr:clientData/>
  </xdr:twoCellAnchor>
  <xdr:twoCellAnchor editAs="absolute">
    <xdr:from>
      <xdr:col>1</xdr:col>
      <xdr:colOff>249900</xdr:colOff>
      <xdr:row>0</xdr:row>
      <xdr:rowOff>486499</xdr:rowOff>
    </xdr:from>
    <xdr:to>
      <xdr:col>5</xdr:col>
      <xdr:colOff>809625</xdr:colOff>
      <xdr:row>0</xdr:row>
      <xdr:rowOff>486499</xdr:rowOff>
    </xdr:to>
    <xdr:cxnSp macro="">
      <xdr:nvCxnSpPr>
        <xdr:cNvPr id="6" name="Forme4"/>
        <xdr:cNvCxnSpPr/>
      </xdr:nvCxnSpPr>
      <xdr:spPr>
        <a:xfrm>
          <a:off x="897600" y="486499"/>
          <a:ext cx="5417475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83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73.5" customHeight="1" x14ac:dyDescent="0.25">
      <c r="A1" s="55"/>
      <c r="B1" s="56"/>
      <c r="C1" s="56"/>
      <c r="D1" s="56"/>
      <c r="E1" s="56"/>
      <c r="F1" s="57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40.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12"/>
      <c r="D7" s="12"/>
      <c r="E7" s="12"/>
      <c r="F7" s="13"/>
      <c r="ZY7" t="s">
        <v>15</v>
      </c>
      <c r="ZZ7" s="14"/>
    </row>
    <row r="8" spans="1:702" x14ac:dyDescent="0.25">
      <c r="A8" s="21" t="s">
        <v>16</v>
      </c>
      <c r="B8" s="22" t="s">
        <v>17</v>
      </c>
      <c r="C8" s="23" t="s">
        <v>18</v>
      </c>
      <c r="D8" s="24"/>
      <c r="E8" s="25"/>
      <c r="F8" s="26">
        <f>ROUND(D8*E8,2)</f>
        <v>0</v>
      </c>
      <c r="ZY8" t="s">
        <v>19</v>
      </c>
      <c r="ZZ8" s="14" t="s">
        <v>20</v>
      </c>
    </row>
    <row r="9" spans="1:702" x14ac:dyDescent="0.25">
      <c r="A9" s="27"/>
      <c r="B9" s="28" t="s">
        <v>21</v>
      </c>
      <c r="C9" s="12"/>
      <c r="D9" s="12"/>
      <c r="E9" s="12"/>
      <c r="F9" s="13"/>
    </row>
    <row r="10" spans="1:702" x14ac:dyDescent="0.25">
      <c r="A10" s="27"/>
      <c r="B10" s="29" t="s">
        <v>22</v>
      </c>
      <c r="C10" s="12"/>
      <c r="D10" s="12"/>
      <c r="E10" s="12"/>
      <c r="F10" s="13"/>
    </row>
    <row r="11" spans="1:702" x14ac:dyDescent="0.25">
      <c r="A11" s="21" t="s">
        <v>23</v>
      </c>
      <c r="B11" s="22" t="s">
        <v>24</v>
      </c>
      <c r="C11" s="23" t="s">
        <v>25</v>
      </c>
      <c r="D11" s="25">
        <v>88.02</v>
      </c>
      <c r="E11" s="25"/>
      <c r="F11" s="26">
        <f>ROUND(D11*E11,2)</f>
        <v>0</v>
      </c>
      <c r="ZY11" t="s">
        <v>26</v>
      </c>
      <c r="ZZ11" s="14" t="s">
        <v>27</v>
      </c>
    </row>
    <row r="12" spans="1:702" x14ac:dyDescent="0.25">
      <c r="A12" s="27"/>
      <c r="B12" s="28" t="s">
        <v>28</v>
      </c>
      <c r="C12" s="12"/>
      <c r="D12" s="12"/>
      <c r="E12" s="12"/>
      <c r="F12" s="13"/>
    </row>
    <row r="13" spans="1:702" x14ac:dyDescent="0.25">
      <c r="A13" s="27"/>
      <c r="B13" s="29" t="s">
        <v>29</v>
      </c>
      <c r="C13" s="12"/>
      <c r="D13" s="12"/>
      <c r="E13" s="12"/>
      <c r="F13" s="13"/>
    </row>
    <row r="14" spans="1:702" x14ac:dyDescent="0.25">
      <c r="A14" s="27"/>
      <c r="B14" s="29" t="s">
        <v>30</v>
      </c>
      <c r="C14" s="12"/>
      <c r="D14" s="12"/>
      <c r="E14" s="12"/>
      <c r="F14" s="13"/>
    </row>
    <row r="15" spans="1:702" x14ac:dyDescent="0.25">
      <c r="A15" s="21" t="s">
        <v>31</v>
      </c>
      <c r="B15" s="22" t="s">
        <v>32</v>
      </c>
      <c r="C15" s="23" t="s">
        <v>33</v>
      </c>
      <c r="D15" s="25">
        <v>218.29</v>
      </c>
      <c r="E15" s="25"/>
      <c r="F15" s="26">
        <f>ROUND(D15*E15,2)</f>
        <v>0</v>
      </c>
      <c r="ZY15" t="s">
        <v>34</v>
      </c>
      <c r="ZZ15" s="14" t="s">
        <v>35</v>
      </c>
    </row>
    <row r="16" spans="1:702" x14ac:dyDescent="0.25">
      <c r="A16" s="27"/>
      <c r="B16" s="28" t="s">
        <v>36</v>
      </c>
      <c r="C16" s="12"/>
      <c r="D16" s="12"/>
      <c r="E16" s="12"/>
      <c r="F16" s="13"/>
    </row>
    <row r="17" spans="1:702" x14ac:dyDescent="0.25">
      <c r="A17" s="27"/>
      <c r="B17" s="29" t="s">
        <v>37</v>
      </c>
      <c r="C17" s="12"/>
      <c r="D17" s="12"/>
      <c r="E17" s="12"/>
      <c r="F17" s="13"/>
    </row>
    <row r="18" spans="1:702" ht="25.5" x14ac:dyDescent="0.25">
      <c r="A18" s="27"/>
      <c r="B18" s="29" t="s">
        <v>38</v>
      </c>
      <c r="C18" s="12"/>
      <c r="D18" s="12"/>
      <c r="E18" s="12"/>
      <c r="F18" s="13"/>
    </row>
    <row r="19" spans="1:702" x14ac:dyDescent="0.25">
      <c r="A19" s="30" t="s">
        <v>39</v>
      </c>
      <c r="B19" s="31" t="s">
        <v>40</v>
      </c>
      <c r="C19" s="12"/>
      <c r="D19" s="12"/>
      <c r="E19" s="12"/>
      <c r="F19" s="13"/>
      <c r="ZY19" t="s">
        <v>41</v>
      </c>
      <c r="ZZ19" s="14"/>
    </row>
    <row r="20" spans="1:702" x14ac:dyDescent="0.25">
      <c r="A20" s="21" t="s">
        <v>42</v>
      </c>
      <c r="B20" s="22" t="s">
        <v>43</v>
      </c>
      <c r="C20" s="23" t="s">
        <v>44</v>
      </c>
      <c r="D20" s="25"/>
      <c r="E20" s="25"/>
      <c r="F20" s="26">
        <f>ROUND(D20*E20,2)</f>
        <v>0</v>
      </c>
      <c r="ZY20" t="s">
        <v>45</v>
      </c>
      <c r="ZZ20" s="14" t="s">
        <v>46</v>
      </c>
    </row>
    <row r="21" spans="1:702" x14ac:dyDescent="0.25">
      <c r="A21" s="27"/>
      <c r="B21" s="28" t="s">
        <v>47</v>
      </c>
      <c r="C21" s="12"/>
      <c r="D21" s="12"/>
      <c r="E21" s="12"/>
      <c r="F21" s="13"/>
    </row>
    <row r="22" spans="1:702" ht="25.5" x14ac:dyDescent="0.25">
      <c r="A22" s="27"/>
      <c r="B22" s="29" t="s">
        <v>48</v>
      </c>
      <c r="C22" s="12"/>
      <c r="D22" s="12"/>
      <c r="E22" s="12"/>
      <c r="F22" s="13"/>
    </row>
    <row r="23" spans="1:702" ht="25.5" x14ac:dyDescent="0.25">
      <c r="A23" s="27"/>
      <c r="B23" s="29" t="s">
        <v>49</v>
      </c>
      <c r="C23" s="12"/>
      <c r="D23" s="12"/>
      <c r="E23" s="12"/>
      <c r="F23" s="13"/>
    </row>
    <row r="24" spans="1:702" x14ac:dyDescent="0.25">
      <c r="A24" s="32"/>
      <c r="B24" s="33"/>
      <c r="C24" s="12"/>
      <c r="D24" s="12"/>
      <c r="E24" s="12"/>
      <c r="F24" s="13"/>
    </row>
    <row r="25" spans="1:702" x14ac:dyDescent="0.25">
      <c r="A25" s="34"/>
      <c r="B25" s="35" t="s">
        <v>50</v>
      </c>
      <c r="C25" s="12"/>
      <c r="D25" s="12"/>
      <c r="E25" s="12"/>
      <c r="F25" s="36">
        <f>SUBTOTAL(109,F7:F24)</f>
        <v>0</v>
      </c>
      <c r="ZY25" t="s">
        <v>51</v>
      </c>
    </row>
    <row r="26" spans="1:702" x14ac:dyDescent="0.25">
      <c r="A26" s="37"/>
      <c r="B26" s="38"/>
      <c r="C26" s="12"/>
      <c r="D26" s="12"/>
      <c r="E26" s="12"/>
      <c r="F26" s="13"/>
    </row>
    <row r="27" spans="1:702" ht="30" x14ac:dyDescent="0.25">
      <c r="A27" s="17" t="s">
        <v>52</v>
      </c>
      <c r="B27" s="18" t="s">
        <v>53</v>
      </c>
      <c r="C27" s="12"/>
      <c r="D27" s="12"/>
      <c r="E27" s="12"/>
      <c r="F27" s="13"/>
      <c r="ZY27" t="s">
        <v>54</v>
      </c>
      <c r="ZZ27" s="14"/>
    </row>
    <row r="28" spans="1:702" ht="30" x14ac:dyDescent="0.25">
      <c r="A28" s="19" t="s">
        <v>55</v>
      </c>
      <c r="B28" s="20" t="s">
        <v>56</v>
      </c>
      <c r="C28" s="12"/>
      <c r="D28" s="12"/>
      <c r="E28" s="12"/>
      <c r="F28" s="13"/>
      <c r="ZY28" t="s">
        <v>57</v>
      </c>
      <c r="ZZ28" s="14"/>
    </row>
    <row r="29" spans="1:702" ht="28.5" x14ac:dyDescent="0.25">
      <c r="A29" s="21" t="s">
        <v>58</v>
      </c>
      <c r="B29" s="22" t="s">
        <v>59</v>
      </c>
      <c r="C29" s="23" t="s">
        <v>60</v>
      </c>
      <c r="D29" s="25">
        <v>225.08</v>
      </c>
      <c r="E29" s="25"/>
      <c r="F29" s="26">
        <f>ROUND(D29*E29,2)</f>
        <v>0</v>
      </c>
      <c r="ZY29" t="s">
        <v>61</v>
      </c>
      <c r="ZZ29" s="14" t="s">
        <v>62</v>
      </c>
    </row>
    <row r="30" spans="1:702" x14ac:dyDescent="0.25">
      <c r="A30" s="27"/>
      <c r="B30" s="28" t="s">
        <v>63</v>
      </c>
      <c r="C30" s="12"/>
      <c r="D30" s="12"/>
      <c r="E30" s="12"/>
      <c r="F30" s="13"/>
    </row>
    <row r="31" spans="1:702" ht="25.5" x14ac:dyDescent="0.25">
      <c r="A31" s="27"/>
      <c r="B31" s="29" t="s">
        <v>64</v>
      </c>
      <c r="C31" s="12"/>
      <c r="D31" s="12"/>
      <c r="E31" s="12"/>
      <c r="F31" s="13"/>
    </row>
    <row r="32" spans="1:702" x14ac:dyDescent="0.25">
      <c r="A32" s="32"/>
      <c r="B32" s="33"/>
      <c r="C32" s="12"/>
      <c r="D32" s="12"/>
      <c r="E32" s="12"/>
      <c r="F32" s="13"/>
    </row>
    <row r="33" spans="1:702" ht="25.5" x14ac:dyDescent="0.25">
      <c r="A33" s="34"/>
      <c r="B33" s="35" t="s">
        <v>65</v>
      </c>
      <c r="C33" s="12"/>
      <c r="D33" s="12"/>
      <c r="E33" s="12"/>
      <c r="F33" s="36">
        <f>SUBTOTAL(109,F28:F32)</f>
        <v>0</v>
      </c>
      <c r="ZY33" t="s">
        <v>66</v>
      </c>
    </row>
    <row r="34" spans="1:702" x14ac:dyDescent="0.25">
      <c r="A34" s="37"/>
      <c r="B34" s="38"/>
      <c r="C34" s="12"/>
      <c r="D34" s="12"/>
      <c r="E34" s="12"/>
      <c r="F34" s="13"/>
    </row>
    <row r="35" spans="1:702" ht="30" x14ac:dyDescent="0.25">
      <c r="A35" s="17" t="s">
        <v>67</v>
      </c>
      <c r="B35" s="18" t="s">
        <v>68</v>
      </c>
      <c r="C35" s="12"/>
      <c r="D35" s="12"/>
      <c r="E35" s="12"/>
      <c r="F35" s="13"/>
      <c r="ZY35" t="s">
        <v>69</v>
      </c>
      <c r="ZZ35" s="14"/>
    </row>
    <row r="36" spans="1:702" x14ac:dyDescent="0.25">
      <c r="A36" s="19" t="s">
        <v>70</v>
      </c>
      <c r="B36" s="20" t="s">
        <v>71</v>
      </c>
      <c r="C36" s="12"/>
      <c r="D36" s="12"/>
      <c r="E36" s="12"/>
      <c r="F36" s="13"/>
      <c r="ZY36" t="s">
        <v>72</v>
      </c>
      <c r="ZZ36" s="14"/>
    </row>
    <row r="37" spans="1:702" ht="28.5" x14ac:dyDescent="0.25">
      <c r="A37" s="21" t="s">
        <v>73</v>
      </c>
      <c r="B37" s="22" t="s">
        <v>74</v>
      </c>
      <c r="C37" s="23" t="s">
        <v>75</v>
      </c>
      <c r="D37" s="25">
        <v>524.88</v>
      </c>
      <c r="E37" s="25"/>
      <c r="F37" s="26">
        <f>ROUND(D37*E37,2)</f>
        <v>0</v>
      </c>
      <c r="ZY37" t="s">
        <v>76</v>
      </c>
      <c r="ZZ37" s="14" t="s">
        <v>77</v>
      </c>
    </row>
    <row r="38" spans="1:702" x14ac:dyDescent="0.25">
      <c r="A38" s="27"/>
      <c r="B38" s="28" t="s">
        <v>78</v>
      </c>
      <c r="C38" s="12"/>
      <c r="D38" s="12"/>
      <c r="E38" s="12"/>
      <c r="F38" s="13"/>
    </row>
    <row r="39" spans="1:702" x14ac:dyDescent="0.25">
      <c r="A39" s="27"/>
      <c r="B39" s="29" t="s">
        <v>79</v>
      </c>
      <c r="C39" s="12"/>
      <c r="D39" s="12"/>
      <c r="E39" s="12"/>
      <c r="F39" s="13"/>
    </row>
    <row r="40" spans="1:702" x14ac:dyDescent="0.25">
      <c r="A40" s="32"/>
      <c r="B40" s="33"/>
      <c r="C40" s="12"/>
      <c r="D40" s="12"/>
      <c r="E40" s="12"/>
      <c r="F40" s="13"/>
    </row>
    <row r="41" spans="1:702" ht="25.5" x14ac:dyDescent="0.25">
      <c r="A41" s="34"/>
      <c r="B41" s="35" t="s">
        <v>80</v>
      </c>
      <c r="C41" s="12"/>
      <c r="D41" s="12"/>
      <c r="E41" s="12"/>
      <c r="F41" s="36">
        <f>SUBTOTAL(109,F36:F40)</f>
        <v>0</v>
      </c>
      <c r="ZY41" t="s">
        <v>81</v>
      </c>
    </row>
    <row r="42" spans="1:702" x14ac:dyDescent="0.25">
      <c r="A42" s="37"/>
      <c r="B42" s="38"/>
      <c r="C42" s="12"/>
      <c r="D42" s="12"/>
      <c r="E42" s="12"/>
      <c r="F42" s="13"/>
    </row>
    <row r="43" spans="1:702" x14ac:dyDescent="0.25">
      <c r="A43" s="17" t="s">
        <v>82</v>
      </c>
      <c r="B43" s="18" t="s">
        <v>83</v>
      </c>
      <c r="C43" s="12"/>
      <c r="D43" s="12"/>
      <c r="E43" s="12"/>
      <c r="F43" s="13"/>
      <c r="ZY43" t="s">
        <v>84</v>
      </c>
      <c r="ZZ43" s="14"/>
    </row>
    <row r="44" spans="1:702" x14ac:dyDescent="0.25">
      <c r="A44" s="19" t="s">
        <v>85</v>
      </c>
      <c r="B44" s="20" t="s">
        <v>86</v>
      </c>
      <c r="C44" s="12"/>
      <c r="D44" s="12"/>
      <c r="E44" s="12"/>
      <c r="F44" s="13"/>
      <c r="ZY44" t="s">
        <v>87</v>
      </c>
      <c r="ZZ44" s="14"/>
    </row>
    <row r="45" spans="1:702" x14ac:dyDescent="0.25">
      <c r="A45" s="21" t="s">
        <v>88</v>
      </c>
      <c r="B45" s="22" t="s">
        <v>89</v>
      </c>
      <c r="C45" s="23" t="s">
        <v>90</v>
      </c>
      <c r="D45" s="39"/>
      <c r="E45" s="25"/>
      <c r="F45" s="26">
        <f>ROUND(D45*E45,2)</f>
        <v>0</v>
      </c>
      <c r="ZY45" t="s">
        <v>91</v>
      </c>
      <c r="ZZ45" s="14" t="s">
        <v>92</v>
      </c>
    </row>
    <row r="46" spans="1:702" x14ac:dyDescent="0.25">
      <c r="A46" s="27"/>
      <c r="B46" s="28" t="s">
        <v>93</v>
      </c>
      <c r="C46" s="12"/>
      <c r="D46" s="12"/>
      <c r="E46" s="12"/>
      <c r="F46" s="13"/>
    </row>
    <row r="47" spans="1:702" x14ac:dyDescent="0.25">
      <c r="A47" s="27"/>
      <c r="B47" s="29" t="s">
        <v>94</v>
      </c>
      <c r="C47" s="12"/>
      <c r="D47" s="12"/>
      <c r="E47" s="12"/>
      <c r="F47" s="13"/>
    </row>
    <row r="48" spans="1:702" x14ac:dyDescent="0.25">
      <c r="A48" s="32"/>
      <c r="B48" s="33"/>
      <c r="C48" s="12"/>
      <c r="D48" s="12"/>
      <c r="E48" s="12"/>
      <c r="F48" s="13"/>
    </row>
    <row r="49" spans="1:702" x14ac:dyDescent="0.25">
      <c r="A49" s="34"/>
      <c r="B49" s="35" t="s">
        <v>95</v>
      </c>
      <c r="C49" s="12"/>
      <c r="D49" s="12"/>
      <c r="E49" s="12"/>
      <c r="F49" s="40">
        <f>SUBTOTAL(109,F44:F48)</f>
        <v>0</v>
      </c>
      <c r="ZY49" t="s">
        <v>96</v>
      </c>
    </row>
    <row r="50" spans="1:702" x14ac:dyDescent="0.25">
      <c r="A50" s="41"/>
      <c r="B50" s="42" t="s">
        <v>97</v>
      </c>
      <c r="C50" s="12"/>
      <c r="D50" s="12"/>
      <c r="E50" s="12"/>
      <c r="F50" s="43">
        <f>SUBTOTAL(109,F6:F49)</f>
        <v>0</v>
      </c>
      <c r="G50" s="44"/>
      <c r="ZY50" t="s">
        <v>98</v>
      </c>
    </row>
    <row r="51" spans="1:702" x14ac:dyDescent="0.25">
      <c r="A51" s="37"/>
      <c r="B51" s="38"/>
      <c r="C51" s="12"/>
      <c r="D51" s="12"/>
      <c r="E51" s="12"/>
      <c r="F51" s="9"/>
    </row>
    <row r="52" spans="1:702" x14ac:dyDescent="0.25">
      <c r="A52" s="15" t="s">
        <v>99</v>
      </c>
      <c r="B52" s="16" t="s">
        <v>100</v>
      </c>
      <c r="C52" s="12"/>
      <c r="D52" s="12"/>
      <c r="E52" s="12"/>
      <c r="F52" s="13"/>
      <c r="ZY52" t="s">
        <v>101</v>
      </c>
      <c r="ZZ52" s="14"/>
    </row>
    <row r="53" spans="1:702" x14ac:dyDescent="0.25">
      <c r="A53" s="17" t="s">
        <v>102</v>
      </c>
      <c r="B53" s="18" t="s">
        <v>103</v>
      </c>
      <c r="C53" s="12"/>
      <c r="D53" s="12"/>
      <c r="E53" s="12"/>
      <c r="F53" s="13"/>
      <c r="ZY53" t="s">
        <v>104</v>
      </c>
      <c r="ZZ53" s="14"/>
    </row>
    <row r="54" spans="1:702" x14ac:dyDescent="0.25">
      <c r="A54" s="45" t="s">
        <v>105</v>
      </c>
      <c r="B54" s="46" t="s">
        <v>106</v>
      </c>
      <c r="C54" s="23" t="s">
        <v>107</v>
      </c>
      <c r="D54" s="25"/>
      <c r="E54" s="25"/>
      <c r="F54" s="26">
        <f>ROUND(D54*E54,2)</f>
        <v>0</v>
      </c>
      <c r="ZY54" t="s">
        <v>108</v>
      </c>
      <c r="ZZ54" s="14" t="s">
        <v>109</v>
      </c>
    </row>
    <row r="55" spans="1:702" x14ac:dyDescent="0.25">
      <c r="A55" s="27"/>
      <c r="B55" s="28" t="s">
        <v>110</v>
      </c>
      <c r="C55" s="12"/>
      <c r="D55" s="12"/>
      <c r="E55" s="12"/>
      <c r="F55" s="13"/>
    </row>
    <row r="56" spans="1:702" x14ac:dyDescent="0.25">
      <c r="A56" s="27"/>
      <c r="B56" s="29" t="s">
        <v>111</v>
      </c>
      <c r="C56" s="12"/>
      <c r="D56" s="12"/>
      <c r="E56" s="12"/>
      <c r="F56" s="13"/>
    </row>
    <row r="57" spans="1:702" ht="28.5" x14ac:dyDescent="0.25">
      <c r="A57" s="21" t="s">
        <v>112</v>
      </c>
      <c r="B57" s="22" t="s">
        <v>113</v>
      </c>
      <c r="C57" s="23" t="s">
        <v>114</v>
      </c>
      <c r="D57" s="25"/>
      <c r="E57" s="25"/>
      <c r="F57" s="26">
        <f>ROUND(D57*E57,2)</f>
        <v>0</v>
      </c>
      <c r="ZY57" t="s">
        <v>115</v>
      </c>
      <c r="ZZ57" s="14" t="s">
        <v>116</v>
      </c>
    </row>
    <row r="58" spans="1:702" x14ac:dyDescent="0.25">
      <c r="A58" s="27"/>
      <c r="B58" s="28" t="s">
        <v>117</v>
      </c>
      <c r="C58" s="12"/>
      <c r="D58" s="12"/>
      <c r="E58" s="12"/>
      <c r="F58" s="13"/>
    </row>
    <row r="59" spans="1:702" x14ac:dyDescent="0.25">
      <c r="A59" s="27"/>
      <c r="B59" s="29" t="s">
        <v>118</v>
      </c>
      <c r="C59" s="12"/>
      <c r="D59" s="12"/>
      <c r="E59" s="12"/>
      <c r="F59" s="13"/>
    </row>
    <row r="60" spans="1:702" ht="25.5" x14ac:dyDescent="0.25">
      <c r="A60" s="27"/>
      <c r="B60" s="29" t="s">
        <v>119</v>
      </c>
      <c r="C60" s="12"/>
      <c r="D60" s="12"/>
      <c r="E60" s="12"/>
      <c r="F60" s="13"/>
    </row>
    <row r="61" spans="1:702" x14ac:dyDescent="0.25">
      <c r="A61" s="21" t="s">
        <v>120</v>
      </c>
      <c r="B61" s="22" t="s">
        <v>121</v>
      </c>
      <c r="C61" s="23" t="s">
        <v>122</v>
      </c>
      <c r="D61" s="25"/>
      <c r="E61" s="25"/>
      <c r="F61" s="26">
        <f>ROUND(D61*E61,2)</f>
        <v>0</v>
      </c>
      <c r="ZY61" t="s">
        <v>123</v>
      </c>
      <c r="ZZ61" s="14" t="s">
        <v>124</v>
      </c>
    </row>
    <row r="62" spans="1:702" x14ac:dyDescent="0.25">
      <c r="A62" s="27"/>
      <c r="B62" s="28" t="s">
        <v>125</v>
      </c>
      <c r="C62" s="12"/>
      <c r="D62" s="12"/>
      <c r="E62" s="12"/>
      <c r="F62" s="13"/>
    </row>
    <row r="63" spans="1:702" ht="25.5" x14ac:dyDescent="0.25">
      <c r="A63" s="27"/>
      <c r="B63" s="29" t="s">
        <v>126</v>
      </c>
      <c r="C63" s="12"/>
      <c r="D63" s="12"/>
      <c r="E63" s="12"/>
      <c r="F63" s="13"/>
    </row>
    <row r="64" spans="1:702" x14ac:dyDescent="0.25">
      <c r="A64" s="27"/>
      <c r="B64" s="29" t="s">
        <v>127</v>
      </c>
      <c r="C64" s="12"/>
      <c r="D64" s="12"/>
      <c r="E64" s="12"/>
      <c r="F64" s="13"/>
    </row>
    <row r="65" spans="1:702" x14ac:dyDescent="0.25">
      <c r="A65" s="27"/>
      <c r="B65" s="29" t="s">
        <v>128</v>
      </c>
      <c r="C65" s="12"/>
      <c r="D65" s="12"/>
      <c r="E65" s="12"/>
      <c r="F65" s="13"/>
    </row>
    <row r="66" spans="1:702" x14ac:dyDescent="0.25">
      <c r="A66" s="32"/>
      <c r="B66" s="33"/>
      <c r="C66" s="12"/>
      <c r="D66" s="12"/>
      <c r="E66" s="12"/>
      <c r="F66" s="13"/>
    </row>
    <row r="67" spans="1:702" x14ac:dyDescent="0.25">
      <c r="A67" s="34"/>
      <c r="B67" s="35" t="s">
        <v>129</v>
      </c>
      <c r="C67" s="12"/>
      <c r="D67" s="12"/>
      <c r="E67" s="12"/>
      <c r="F67" s="40">
        <f>SUBTOTAL(109,F54:F66)</f>
        <v>0</v>
      </c>
      <c r="ZY67" t="s">
        <v>130</v>
      </c>
    </row>
    <row r="68" spans="1:702" x14ac:dyDescent="0.25">
      <c r="A68" s="41"/>
      <c r="B68" s="42" t="s">
        <v>131</v>
      </c>
      <c r="C68" s="12"/>
      <c r="D68" s="12"/>
      <c r="E68" s="12"/>
      <c r="F68" s="43">
        <f>SUBTOTAL(109,F53:F67)</f>
        <v>0</v>
      </c>
      <c r="G68" s="44"/>
      <c r="ZY68" t="s">
        <v>132</v>
      </c>
    </row>
    <row r="69" spans="1:702" x14ac:dyDescent="0.25">
      <c r="A69" s="37"/>
      <c r="B69" s="38"/>
      <c r="C69" s="12"/>
      <c r="D69" s="12"/>
      <c r="E69" s="12"/>
      <c r="F69" s="9"/>
    </row>
    <row r="70" spans="1:702" x14ac:dyDescent="0.25">
      <c r="A70" s="15" t="s">
        <v>133</v>
      </c>
      <c r="B70" s="16" t="s">
        <v>134</v>
      </c>
      <c r="C70" s="12"/>
      <c r="D70" s="12"/>
      <c r="E70" s="12"/>
      <c r="F70" s="13"/>
      <c r="ZY70" t="s">
        <v>135</v>
      </c>
      <c r="ZZ70" s="14"/>
    </row>
    <row r="71" spans="1:702" x14ac:dyDescent="0.25">
      <c r="A71" s="45" t="s">
        <v>136</v>
      </c>
      <c r="B71" s="46" t="s">
        <v>137</v>
      </c>
      <c r="C71" s="23" t="s">
        <v>138</v>
      </c>
      <c r="D71" s="25">
        <v>276.23</v>
      </c>
      <c r="E71" s="25"/>
      <c r="F71" s="26">
        <f>ROUND(D71*E71,2)</f>
        <v>0</v>
      </c>
      <c r="ZY71" t="s">
        <v>139</v>
      </c>
      <c r="ZZ71" s="14" t="s">
        <v>140</v>
      </c>
    </row>
    <row r="72" spans="1:702" x14ac:dyDescent="0.25">
      <c r="A72" s="27"/>
      <c r="B72" s="28" t="s">
        <v>141</v>
      </c>
      <c r="C72" s="12"/>
      <c r="D72" s="12"/>
      <c r="E72" s="12"/>
      <c r="F72" s="13"/>
    </row>
    <row r="73" spans="1:702" x14ac:dyDescent="0.25">
      <c r="A73" s="27"/>
      <c r="B73" s="29" t="s">
        <v>142</v>
      </c>
      <c r="C73" s="12"/>
      <c r="D73" s="12"/>
      <c r="E73" s="12"/>
      <c r="F73" s="13"/>
    </row>
    <row r="74" spans="1:702" x14ac:dyDescent="0.25">
      <c r="A74" s="32"/>
      <c r="B74" s="33"/>
      <c r="C74" s="12"/>
      <c r="D74" s="12"/>
      <c r="E74" s="12"/>
      <c r="F74" s="47"/>
    </row>
    <row r="75" spans="1:702" x14ac:dyDescent="0.25">
      <c r="A75" s="41"/>
      <c r="B75" s="42" t="s">
        <v>143</v>
      </c>
      <c r="C75" s="12"/>
      <c r="D75" s="12"/>
      <c r="E75" s="12"/>
      <c r="F75" s="43">
        <f>SUBTOTAL(109,F71:F74)</f>
        <v>0</v>
      </c>
      <c r="G75" s="44"/>
      <c r="ZY75" t="s">
        <v>144</v>
      </c>
    </row>
    <row r="76" spans="1:702" x14ac:dyDescent="0.25">
      <c r="A76" s="48"/>
      <c r="B76" s="7"/>
      <c r="C76" s="12"/>
      <c r="D76" s="12"/>
      <c r="E76" s="12"/>
      <c r="F76" s="9"/>
    </row>
    <row r="77" spans="1:702" x14ac:dyDescent="0.25">
      <c r="A77" s="32"/>
      <c r="B77" s="49"/>
      <c r="C77" s="50"/>
      <c r="D77" s="50"/>
      <c r="E77" s="50"/>
      <c r="F77" s="47"/>
    </row>
    <row r="78" spans="1:702" x14ac:dyDescent="0.25">
      <c r="A78" s="51"/>
      <c r="B78" s="51"/>
      <c r="C78" s="51"/>
      <c r="D78" s="51"/>
      <c r="E78" s="51"/>
      <c r="F78" s="51"/>
    </row>
    <row r="79" spans="1:702" ht="30" x14ac:dyDescent="0.25">
      <c r="B79" s="52" t="s">
        <v>145</v>
      </c>
      <c r="F79" s="53">
        <f>SUBTOTAL(109,F4:F77)</f>
        <v>0</v>
      </c>
      <c r="ZY79" t="s">
        <v>146</v>
      </c>
    </row>
    <row r="80" spans="1:702" x14ac:dyDescent="0.25">
      <c r="A80" s="54">
        <v>20</v>
      </c>
      <c r="B80" s="52" t="str">
        <f>CONCATENATE("Montant TVA (",A80,"%)")</f>
        <v>Montant TVA (20%)</v>
      </c>
      <c r="F80" s="53">
        <f>(F79*A80)/100</f>
        <v>0</v>
      </c>
      <c r="ZY80" t="s">
        <v>147</v>
      </c>
    </row>
    <row r="81" spans="2:701" x14ac:dyDescent="0.25">
      <c r="B81" s="52" t="s">
        <v>148</v>
      </c>
      <c r="F81" s="53">
        <f>F79+F80</f>
        <v>0</v>
      </c>
      <c r="ZY81" t="s">
        <v>149</v>
      </c>
    </row>
    <row r="82" spans="2:701" x14ac:dyDescent="0.25">
      <c r="F82" s="53"/>
    </row>
    <row r="83" spans="2:701" x14ac:dyDescent="0.25">
      <c r="F83" s="53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N°06 PEINTURES REVETEMENTS</vt:lpstr>
      <vt:lpstr>'Lot N°06 PEINTURES REVETEMENTS'!Impression_des_titres</vt:lpstr>
      <vt:lpstr>'Lot N°06 PEINTURES REVETEMENTS'!Zone_d_impression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2025-08-01T10:10:23Z</dcterms:created>
  <dcterms:modified xsi:type="dcterms:W3CDTF">2025-08-01T10:13:08Z</dcterms:modified>
</cp:coreProperties>
</file>